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Drafting" sheetId="13" r:id="rId1"/>
    <sheet name="Advising Sheet" sheetId="17" r:id="rId2"/>
    <sheet name="Selections" sheetId="2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7" l="1"/>
  <c r="G9" i="17" l="1"/>
  <c r="H12" i="17"/>
  <c r="H11" i="17"/>
  <c r="C10" i="17" l="1"/>
  <c r="Q27" i="17" l="1"/>
  <c r="G12" i="17" l="1"/>
  <c r="G15" i="17"/>
  <c r="G17" i="17"/>
  <c r="G14" i="17"/>
  <c r="G11" i="17"/>
  <c r="G10" i="17"/>
  <c r="G8" i="17"/>
  <c r="G7" i="17"/>
  <c r="C19" i="17" l="1"/>
  <c r="C18" i="17"/>
  <c r="C16" i="17"/>
  <c r="C15" i="17"/>
  <c r="C14" i="17"/>
  <c r="C12" i="17"/>
  <c r="C9" i="17" l="1"/>
  <c r="G4" i="17" l="1"/>
  <c r="C4" i="17"/>
  <c r="G6" i="17" l="1"/>
  <c r="C7" i="17"/>
  <c r="C6" i="17"/>
</calcChain>
</file>

<file path=xl/sharedStrings.xml><?xml version="1.0" encoding="utf-8"?>
<sst xmlns="http://schemas.openxmlformats.org/spreadsheetml/2006/main" count="204" uniqueCount="75">
  <si>
    <t>YES</t>
  </si>
  <si>
    <t>NO</t>
  </si>
  <si>
    <t>Freshman</t>
  </si>
  <si>
    <t>Sophomore</t>
  </si>
  <si>
    <t>Junior</t>
  </si>
  <si>
    <t>Senior</t>
  </si>
  <si>
    <t>NAME:</t>
  </si>
  <si>
    <t>Minimum Grade of D Required:</t>
  </si>
  <si>
    <t>Minimum Grade of C required: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</si>
  <si>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</si>
  <si>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</si>
  <si>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</si>
  <si>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</si>
  <si>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t>YES/NO</t>
  </si>
  <si>
    <t>FaSpSu</t>
  </si>
  <si>
    <t>FaSp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</si>
  <si>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</si>
  <si>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</si>
  <si>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</si>
  <si>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</si>
  <si>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</si>
  <si>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</si>
  <si>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</si>
  <si>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</si>
  <si>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</si>
  <si>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</si>
  <si>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</si>
  <si>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</si>
  <si>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</si>
  <si>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</si>
  <si>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r>
      <rPr>
        <b/>
        <sz val="10"/>
        <color theme="1"/>
        <rFont val="Calibri"/>
        <family val="2"/>
        <scheme val="minor"/>
      </rPr>
      <t>MATH 161</t>
    </r>
    <r>
      <rPr>
        <sz val="10"/>
        <color theme="1"/>
        <rFont val="Calibri"/>
        <family val="2"/>
        <scheme val="minor"/>
      </rPr>
      <t xml:space="preserve"> College Algebra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</si>
  <si>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Plane Trigonometry (3hrs)</t>
    </r>
  </si>
  <si>
    <r>
      <rPr>
        <b/>
        <sz val="10"/>
        <color theme="1"/>
        <rFont val="Calibri"/>
        <family val="2"/>
        <scheme val="minor"/>
      </rPr>
      <t>PHYS 191</t>
    </r>
    <r>
      <rPr>
        <sz val="10"/>
        <color theme="1"/>
        <rFont val="Calibri"/>
        <family val="2"/>
        <scheme val="minor"/>
      </rPr>
      <t xml:space="preserve"> General Physics (3 hrs)</t>
    </r>
  </si>
  <si>
    <r>
      <rPr>
        <b/>
        <sz val="10"/>
        <color theme="1"/>
        <rFont val="Calibri"/>
        <family val="2"/>
        <scheme val="minor"/>
      </rPr>
      <t>PLAB 193</t>
    </r>
    <r>
      <rPr>
        <sz val="10"/>
        <color theme="1"/>
        <rFont val="Calibri"/>
        <family val="2"/>
        <scheme val="minor"/>
      </rPr>
      <t xml:space="preserve"> General Physics Lab (1 hr)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</si>
  <si>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SE 101</t>
    </r>
    <r>
      <rPr>
        <sz val="10"/>
        <color theme="1"/>
        <rFont val="Calibri"/>
        <family val="2"/>
        <scheme val="minor"/>
      </rPr>
      <t xml:space="preserve"> (2 hrs)</t>
    </r>
  </si>
  <si>
    <r>
      <rPr>
        <b/>
        <sz val="10"/>
        <color theme="1"/>
        <rFont val="Calibri"/>
        <family val="2"/>
        <scheme val="minor"/>
      </rPr>
      <t>PSYC 101</t>
    </r>
    <r>
      <rPr>
        <sz val="10"/>
        <color theme="1"/>
        <rFont val="Calibri"/>
        <family val="2"/>
        <scheme val="minor"/>
      </rPr>
      <t xml:space="preserve"> General Psychology I (3 hrs)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</si>
  <si>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</si>
  <si>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</si>
  <si>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Advisor's Approval</t>
  </si>
  <si>
    <t>Advisor's Name</t>
  </si>
  <si>
    <t>Date</t>
  </si>
  <si>
    <t xml:space="preserve"> W#:</t>
  </si>
  <si>
    <t>Advisor Comments</t>
  </si>
  <si>
    <t>A</t>
  </si>
  <si>
    <t>B</t>
  </si>
  <si>
    <t>C</t>
  </si>
  <si>
    <t>D</t>
  </si>
  <si>
    <t>P</t>
  </si>
  <si>
    <t>Grade</t>
  </si>
  <si>
    <t>Student Comments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</si>
  <si>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</si>
  <si>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Natural Science (12 hrs)</t>
  </si>
  <si>
    <t>Computer Science (3 hrs)</t>
  </si>
  <si>
    <t>General Education (8 hrs)</t>
  </si>
  <si>
    <t>Mathematics (9 hrs)</t>
  </si>
  <si>
    <t>Associate of Applied Science</t>
  </si>
  <si>
    <t>Associate of Applied of Science</t>
  </si>
  <si>
    <r>
      <t xml:space="preserve">IT 100 </t>
    </r>
    <r>
      <rPr>
        <sz val="10"/>
        <color theme="1"/>
        <rFont val="Calibri"/>
        <family val="2"/>
        <scheme val="minor"/>
      </rPr>
      <t>Introduction to Industrial Technology (3 hrs)</t>
    </r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</si>
  <si>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</si>
  <si>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r>
      <rPr>
        <b/>
        <sz val="10"/>
        <color theme="1"/>
        <rFont val="Calibri"/>
        <family val="2"/>
        <scheme val="minor"/>
      </rPr>
      <t>IT 233</t>
    </r>
    <r>
      <rPr>
        <sz val="10"/>
        <color theme="1"/>
        <rFont val="Calibri"/>
        <family val="2"/>
        <scheme val="minor"/>
      </rPr>
      <t xml:space="preserve"> Intro to Basic Electricity and Electronics (3 hrs)</t>
    </r>
  </si>
  <si>
    <r>
      <rPr>
        <b/>
        <sz val="10"/>
        <color theme="1"/>
        <rFont val="Calibri"/>
        <family val="2"/>
        <scheme val="minor"/>
      </rPr>
      <t>IT 242</t>
    </r>
    <r>
      <rPr>
        <sz val="10"/>
        <color theme="1"/>
        <rFont val="Calibri"/>
        <family val="2"/>
        <scheme val="minor"/>
      </rPr>
      <t xml:space="preserve"> Materials and Processes (3 hrs)</t>
    </r>
  </si>
  <si>
    <r>
      <t>IT 112</t>
    </r>
    <r>
      <rPr>
        <sz val="10"/>
        <color theme="1"/>
        <rFont val="Calibri"/>
        <family val="2"/>
        <scheme val="minor"/>
      </rPr>
      <t xml:space="preserve"> Descriptive Geometry (3 hrs)</t>
    </r>
  </si>
  <si>
    <t>Sp</t>
  </si>
  <si>
    <r>
      <rPr>
        <b/>
        <sz val="10"/>
        <color theme="1"/>
        <rFont val="Calibri"/>
        <family val="2"/>
        <scheme val="minor"/>
      </rPr>
      <t>DDT 113</t>
    </r>
    <r>
      <rPr>
        <sz val="10"/>
        <color theme="1"/>
        <rFont val="Calibri"/>
        <family val="2"/>
        <scheme val="minor"/>
      </rPr>
      <t xml:space="preserve"> Architectural Drafting (3 hrs)</t>
    </r>
  </si>
  <si>
    <r>
      <rPr>
        <b/>
        <sz val="10"/>
        <color theme="1"/>
        <rFont val="Calibri"/>
        <family val="2"/>
        <scheme val="minor"/>
      </rPr>
      <t>DDT 211</t>
    </r>
    <r>
      <rPr>
        <sz val="10"/>
        <color theme="1"/>
        <rFont val="Calibri"/>
        <family val="2"/>
        <scheme val="minor"/>
      </rPr>
      <t xml:space="preserve"> Pipe Drafting (3 hrs)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</si>
  <si>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Students must schedule their technical electives with the consultation and approval of their advisor. </t>
    </r>
  </si>
  <si>
    <t>Industrial Technology - Design/Drafting Concentration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</si>
  <si>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* PLAB 193 is eligible only if you have credit for or current registration in PHYS 191 
</t>
    </r>
  </si>
  <si>
    <t>DESIGN/DRAFTING (33 hrs)</t>
  </si>
  <si>
    <r>
      <t xml:space="preserve">TOTAL SEMESTER HOURS: </t>
    </r>
    <r>
      <rPr>
        <b/>
        <u/>
        <sz val="10"/>
        <color theme="1"/>
        <rFont val="Calibri"/>
        <family val="2"/>
        <scheme val="minor"/>
      </rPr>
      <t>60</t>
    </r>
  </si>
  <si>
    <r>
      <rPr>
        <sz val="10"/>
        <color theme="1"/>
        <rFont val="Calibri"/>
        <family val="2"/>
        <scheme val="minor"/>
      </rPr>
      <t>Technical Elective</t>
    </r>
    <r>
      <rPr>
        <b/>
        <sz val="10"/>
        <color theme="1"/>
        <rFont val="Calibri"/>
        <family val="2"/>
        <scheme val="minor"/>
      </rPr>
      <t xml:space="preserve"> (3 hrs)</t>
    </r>
  </si>
  <si>
    <t>I</t>
  </si>
  <si>
    <t>Summer?</t>
  </si>
  <si>
    <r>
      <rPr>
        <b/>
        <sz val="10"/>
        <color theme="1"/>
        <rFont val="Calibri"/>
        <family val="2"/>
        <scheme val="minor"/>
      </rPr>
      <t>DDT 312</t>
    </r>
    <r>
      <rPr>
        <sz val="10"/>
        <color theme="1"/>
        <rFont val="Calibri"/>
        <family val="2"/>
        <scheme val="minor"/>
      </rPr>
      <t xml:space="preserve"> Advanced Machine Design Drafting (3 hrs)</t>
    </r>
  </si>
  <si>
    <r>
      <rPr>
        <b/>
        <sz val="10"/>
        <color theme="1"/>
        <rFont val="Calibri"/>
        <family val="2"/>
        <scheme val="minor"/>
      </rPr>
      <t>IT 264</t>
    </r>
    <r>
      <rPr>
        <sz val="10"/>
        <color theme="1"/>
        <rFont val="Calibri"/>
        <family val="2"/>
        <scheme val="minor"/>
      </rPr>
      <t xml:space="preserve"> Industrial Fluid Power (3 hrs)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</si>
</sst>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48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ck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medium">
        <color auto="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7" borderId="38" xfId="0" applyFont="1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left" vertical="top" wrapText="1"/>
    </xf>
    <xf numFmtId="0" fontId="2" fillId="0" borderId="35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12" borderId="16" xfId="0" applyFont="1" applyFill="1" applyBorder="1" applyAlignment="1" applyProtection="1">
      <alignment horizontal="center" vertical="center"/>
    </xf>
    <xf numFmtId="0" fontId="1" fillId="12" borderId="22" xfId="0" applyFont="1" applyFill="1" applyBorder="1" applyAlignment="1" applyProtection="1">
      <alignment horizontal="center" vertical="center"/>
    </xf>
    <xf numFmtId="0" fontId="1" fillId="9" borderId="23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1" fillId="12" borderId="46" xfId="0" applyFont="1" applyFill="1" applyBorder="1" applyAlignment="1" applyProtection="1">
      <alignment horizontal="center" vertical="center"/>
    </xf>
    <xf numFmtId="0" fontId="1" fillId="9" borderId="47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8" borderId="53" xfId="0" applyFont="1" applyFill="1" applyBorder="1" applyAlignment="1" applyProtection="1">
      <alignment horizontal="center" vertical="center"/>
      <protection locked="0"/>
    </xf>
    <xf numFmtId="0" fontId="2" fillId="17" borderId="16" xfId="0" applyFont="1" applyFill="1" applyBorder="1" applyAlignment="1" applyProtection="1">
      <alignment horizontal="center" vertical="center"/>
      <protection locked="0"/>
    </xf>
    <xf numFmtId="0" fontId="2" fillId="17" borderId="54" xfId="0" applyFont="1" applyFill="1" applyBorder="1" applyAlignment="1" applyProtection="1">
      <alignment vertical="top" wrapText="1"/>
    </xf>
    <xf numFmtId="0" fontId="2" fillId="17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10" fillId="17" borderId="8" xfId="0" applyFont="1" applyFill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6" borderId="15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" fillId="18" borderId="11" xfId="0" applyFont="1" applyFill="1" applyBorder="1" applyAlignment="1" applyProtection="1">
      <alignment vertical="center" textRotation="90"/>
    </xf>
    <xf numFmtId="0" fontId="1" fillId="18" borderId="55" xfId="0" applyFont="1" applyFill="1" applyBorder="1" applyAlignment="1" applyProtection="1">
      <alignment vertical="center" textRotation="90"/>
    </xf>
    <xf numFmtId="0" fontId="10" fillId="0" borderId="8" xfId="0" applyFont="1" applyBorder="1" applyAlignment="1" applyProtection="1">
      <alignment vertical="center" wrapText="1"/>
    </xf>
    <xf numFmtId="0" fontId="1" fillId="8" borderId="4" xfId="0" applyFont="1" applyFill="1" applyBorder="1" applyAlignment="1" applyProtection="1">
      <alignment vertical="center" textRotation="90"/>
    </xf>
    <xf numFmtId="0" fontId="2" fillId="0" borderId="8" xfId="0" applyFont="1" applyBorder="1" applyAlignment="1" applyProtection="1">
      <alignment vertical="center" wrapText="1"/>
    </xf>
    <xf numFmtId="0" fontId="1" fillId="18" borderId="60" xfId="0" applyFont="1" applyFill="1" applyBorder="1" applyAlignment="1" applyProtection="1">
      <alignment vertical="center" textRotation="90"/>
    </xf>
    <xf numFmtId="0" fontId="1" fillId="18" borderId="61" xfId="0" applyFont="1" applyFill="1" applyBorder="1" applyAlignment="1" applyProtection="1">
      <alignment vertical="center" textRotation="90"/>
    </xf>
    <xf numFmtId="0" fontId="10" fillId="0" borderId="8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" fillId="9" borderId="0" xfId="0" applyFont="1" applyFill="1" applyAlignment="1" applyProtection="1">
      <alignment vertical="center"/>
    </xf>
    <xf numFmtId="0" fontId="10" fillId="0" borderId="63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vertical="top" wrapText="1"/>
    </xf>
    <xf numFmtId="0" fontId="1" fillId="18" borderId="29" xfId="0" applyFont="1" applyFill="1" applyBorder="1" applyAlignment="1" applyProtection="1">
      <alignment vertical="center" textRotation="90"/>
    </xf>
    <xf numFmtId="0" fontId="2" fillId="0" borderId="63" xfId="0" applyFont="1" applyBorder="1" applyAlignment="1" applyProtection="1">
      <alignment vertical="top" wrapText="1"/>
    </xf>
    <xf numFmtId="0" fontId="1" fillId="8" borderId="29" xfId="0" applyFont="1" applyFill="1" applyBorder="1" applyAlignment="1" applyProtection="1">
      <alignment vertical="center" textRotation="90"/>
    </xf>
    <xf numFmtId="0" fontId="2" fillId="0" borderId="62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15" fillId="7" borderId="50" xfId="0" applyFont="1" applyFill="1" applyBorder="1" applyAlignment="1" applyProtection="1">
      <alignment horizontal="center" vertical="center"/>
    </xf>
    <xf numFmtId="0" fontId="0" fillId="0" borderId="52" xfId="0" applyBorder="1" applyProtection="1"/>
    <xf numFmtId="0" fontId="1" fillId="8" borderId="53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4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4" borderId="0" xfId="0" applyNumberForma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right" wrapText="1"/>
    </xf>
    <xf numFmtId="0" fontId="2" fillId="0" borderId="14" xfId="0" applyFont="1" applyBorder="1" applyAlignment="1" applyProtection="1">
      <alignment horizontal="right" wrapText="1"/>
    </xf>
    <xf numFmtId="14" fontId="11" fillId="0" borderId="14" xfId="0" applyNumberFormat="1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10" fillId="8" borderId="5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65" xfId="0" applyFont="1" applyBorder="1" applyAlignment="1" applyProtection="1">
      <alignment horizontal="center" vertical="top" wrapText="1"/>
    </xf>
    <xf numFmtId="0" fontId="2" fillId="0" borderId="33" xfId="0" applyFont="1" applyBorder="1" applyAlignment="1" applyProtection="1">
      <alignment horizontal="center" vertical="top" wrapText="1"/>
    </xf>
    <xf numFmtId="0" fontId="2" fillId="0" borderId="69" xfId="0" applyFont="1" applyBorder="1" applyAlignment="1" applyProtection="1">
      <alignment horizontal="center" vertical="top" wrapText="1"/>
    </xf>
    <xf numFmtId="0" fontId="2" fillId="0" borderId="18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30" xfId="0" applyFont="1" applyBorder="1" applyAlignment="1" applyProtection="1">
      <alignment horizontal="center" vertical="top" wrapText="1"/>
    </xf>
    <xf numFmtId="0" fontId="1" fillId="4" borderId="0" xfId="0" applyFont="1" applyFill="1" applyAlignment="1" applyProtection="1">
      <alignment horizontal="left" vertical="center" wrapText="1"/>
    </xf>
    <xf numFmtId="0" fontId="13" fillId="11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14" borderId="15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8" borderId="35" xfId="0" applyFont="1" applyFill="1" applyBorder="1" applyAlignment="1" applyProtection="1">
      <alignment horizontal="center" vertical="center" textRotation="180"/>
    </xf>
    <xf numFmtId="0" fontId="1" fillId="8" borderId="39" xfId="0" applyFont="1" applyFill="1" applyBorder="1" applyAlignment="1" applyProtection="1">
      <alignment horizontal="center" vertical="center" textRotation="180"/>
    </xf>
    <xf numFmtId="0" fontId="10" fillId="8" borderId="56" xfId="0" applyFont="1" applyFill="1" applyBorder="1" applyAlignment="1" applyProtection="1">
      <alignment horizontal="center" vertical="center" wrapText="1"/>
    </xf>
    <xf numFmtId="0" fontId="1" fillId="8" borderId="57" xfId="0" applyFont="1" applyFill="1" applyBorder="1" applyAlignment="1" applyProtection="1">
      <alignment horizontal="center" vertical="center"/>
    </xf>
    <xf numFmtId="0" fontId="1" fillId="8" borderId="58" xfId="0" applyFont="1" applyFill="1" applyBorder="1" applyAlignment="1" applyProtection="1">
      <alignment horizontal="center" vertical="center"/>
    </xf>
    <xf numFmtId="0" fontId="2" fillId="14" borderId="15" xfId="0" applyFont="1" applyFill="1" applyBorder="1" applyAlignment="1" applyProtection="1">
      <alignment horizontal="center" vertical="center"/>
    </xf>
    <xf numFmtId="0" fontId="0" fillId="16" borderId="0" xfId="0" applyFill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59" xfId="0" applyFont="1" applyBorder="1" applyAlignment="1" applyProtection="1">
      <alignment horizontal="left" vertical="top" wrapText="1"/>
    </xf>
    <xf numFmtId="0" fontId="2" fillId="0" borderId="66" xfId="0" applyFont="1" applyBorder="1" applyAlignment="1" applyProtection="1">
      <alignment horizontal="center" vertical="top" wrapText="1"/>
    </xf>
    <xf numFmtId="0" fontId="2" fillId="0" borderId="64" xfId="0" applyFont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left" vertical="top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9" fillId="13" borderId="0" xfId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wrapText="1"/>
    </xf>
    <xf numFmtId="0" fontId="15" fillId="12" borderId="14" xfId="0" applyFont="1" applyFill="1" applyBorder="1" applyAlignment="1" applyProtection="1">
      <alignment horizontal="center" vertical="center"/>
    </xf>
    <xf numFmtId="0" fontId="3" fillId="10" borderId="40" xfId="0" applyFont="1" applyFill="1" applyBorder="1" applyAlignment="1" applyProtection="1">
      <alignment horizontal="center" vertical="center"/>
    </xf>
    <xf numFmtId="0" fontId="3" fillId="10" borderId="14" xfId="0" applyFont="1" applyFill="1" applyBorder="1" applyAlignment="1" applyProtection="1">
      <alignment horizontal="center" vertical="center"/>
    </xf>
    <xf numFmtId="0" fontId="3" fillId="10" borderId="41" xfId="0" applyFont="1" applyFill="1" applyBorder="1" applyAlignment="1" applyProtection="1">
      <alignment horizontal="center" vertical="center"/>
    </xf>
    <xf numFmtId="0" fontId="3" fillId="10" borderId="42" xfId="0" applyFont="1" applyFill="1" applyBorder="1" applyAlignment="1" applyProtection="1">
      <alignment horizontal="center" vertical="center"/>
    </xf>
    <xf numFmtId="0" fontId="3" fillId="10" borderId="27" xfId="0" applyFont="1" applyFill="1" applyBorder="1" applyAlignment="1" applyProtection="1">
      <alignment horizontal="center" vertical="center"/>
    </xf>
    <xf numFmtId="0" fontId="3" fillId="10" borderId="43" xfId="0" applyFont="1" applyFill="1" applyBorder="1" applyAlignment="1" applyProtection="1">
      <alignment horizontal="center" vertical="center"/>
    </xf>
    <xf numFmtId="0" fontId="0" fillId="15" borderId="0" xfId="0" applyFill="1" applyAlignment="1" applyProtection="1">
      <alignment horizontal="center" vertical="center"/>
    </xf>
    <xf numFmtId="0" fontId="1" fillId="7" borderId="70" xfId="0" applyFont="1" applyFill="1" applyBorder="1" applyAlignment="1" applyProtection="1">
      <alignment horizontal="center" vertical="center"/>
    </xf>
    <xf numFmtId="0" fontId="1" fillId="7" borderId="51" xfId="0" applyFont="1" applyFill="1" applyBorder="1" applyAlignment="1" applyProtection="1">
      <alignment horizontal="center" vertical="center"/>
    </xf>
    <xf numFmtId="0" fontId="3" fillId="12" borderId="14" xfId="0" applyFont="1" applyFill="1" applyBorder="1" applyAlignment="1" applyProtection="1">
      <alignment horizontal="center" vertical="center"/>
      <protection locked="0"/>
    </xf>
    <xf numFmtId="164" fontId="3" fillId="1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81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8F457"/>
      <color rgb="FF42FC54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16</xdr:row>
      <xdr:rowOff>214312</xdr:rowOff>
    </xdr:from>
    <xdr:to>
      <xdr:col>11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438150</xdr:colOff>
      <xdr:row>16</xdr:row>
      <xdr:rowOff>222817</xdr:rowOff>
    </xdr:from>
    <xdr:to>
      <xdr:col>12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185057</xdr:colOff>
      <xdr:row>16</xdr:row>
      <xdr:rowOff>227238</xdr:rowOff>
    </xdr:from>
    <xdr:to>
      <xdr:col>12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575582</xdr:colOff>
      <xdr:row>16</xdr:row>
      <xdr:rowOff>235743</xdr:rowOff>
    </xdr:from>
    <xdr:to>
      <xdr:col>13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332014</xdr:colOff>
      <xdr:row>16</xdr:row>
      <xdr:rowOff>243568</xdr:rowOff>
    </xdr:from>
    <xdr:to>
      <xdr:col>14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112939</xdr:colOff>
      <xdr:row>16</xdr:row>
      <xdr:rowOff>252073</xdr:rowOff>
    </xdr:from>
    <xdr:to>
      <xdr:col>14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469446</xdr:colOff>
      <xdr:row>16</xdr:row>
      <xdr:rowOff>256494</xdr:rowOff>
    </xdr:from>
    <xdr:to>
      <xdr:col>15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250371</xdr:colOff>
      <xdr:row>16</xdr:row>
      <xdr:rowOff>264999</xdr:rowOff>
    </xdr:from>
    <xdr:to>
      <xdr:col>15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6804</xdr:colOff>
      <xdr:row>16</xdr:row>
      <xdr:rowOff>267379</xdr:rowOff>
    </xdr:from>
    <xdr:to>
      <xdr:col>16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397329</xdr:colOff>
      <xdr:row>16</xdr:row>
      <xdr:rowOff>275884</xdr:rowOff>
    </xdr:from>
    <xdr:to>
      <xdr:col>17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54429</xdr:colOff>
      <xdr:row>19</xdr:row>
      <xdr:rowOff>4083</xdr:rowOff>
    </xdr:from>
    <xdr:to>
      <xdr:col>11</xdr:col>
      <xdr:colOff>349984</xdr:colOff>
      <xdr:row>20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444954</xdr:colOff>
      <xdr:row>19</xdr:row>
      <xdr:rowOff>12588</xdr:rowOff>
    </xdr:from>
    <xdr:to>
      <xdr:col>12</xdr:col>
      <xdr:colOff>133290</xdr:colOff>
      <xdr:row>20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191861</xdr:colOff>
      <xdr:row>19</xdr:row>
      <xdr:rowOff>17009</xdr:rowOff>
    </xdr:from>
    <xdr:to>
      <xdr:col>12</xdr:col>
      <xdr:colOff>487416</xdr:colOff>
      <xdr:row>20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582386</xdr:colOff>
      <xdr:row>19</xdr:row>
      <xdr:rowOff>25514</xdr:rowOff>
    </xdr:from>
    <xdr:to>
      <xdr:col>13</xdr:col>
      <xdr:colOff>270722</xdr:colOff>
      <xdr:row>20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338818</xdr:colOff>
      <xdr:row>19</xdr:row>
      <xdr:rowOff>33339</xdr:rowOff>
    </xdr:from>
    <xdr:to>
      <xdr:col>14</xdr:col>
      <xdr:colOff>24773</xdr:colOff>
      <xdr:row>20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119743</xdr:colOff>
      <xdr:row>19</xdr:row>
      <xdr:rowOff>41844</xdr:rowOff>
    </xdr:from>
    <xdr:to>
      <xdr:col>14</xdr:col>
      <xdr:colOff>417679</xdr:colOff>
      <xdr:row>20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476250</xdr:colOff>
      <xdr:row>19</xdr:row>
      <xdr:rowOff>46265</xdr:rowOff>
    </xdr:from>
    <xdr:to>
      <xdr:col>15</xdr:col>
      <xdr:colOff>162205</xdr:colOff>
      <xdr:row>20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257175</xdr:colOff>
      <xdr:row>19</xdr:row>
      <xdr:rowOff>54770</xdr:rowOff>
    </xdr:from>
    <xdr:to>
      <xdr:col>15</xdr:col>
      <xdr:colOff>555111</xdr:colOff>
      <xdr:row>20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13608</xdr:colOff>
      <xdr:row>19</xdr:row>
      <xdr:rowOff>57150</xdr:rowOff>
    </xdr:from>
    <xdr:to>
      <xdr:col>16</xdr:col>
      <xdr:colOff>309163</xdr:colOff>
      <xdr:row>20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404133</xdr:colOff>
      <xdr:row>19</xdr:row>
      <xdr:rowOff>65655</xdr:rowOff>
    </xdr:from>
    <xdr:to>
      <xdr:col>17</xdr:col>
      <xdr:colOff>92469</xdr:colOff>
      <xdr:row>20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11</xdr:row>
      <xdr:rowOff>8333</xdr:rowOff>
    </xdr:from>
    <xdr:to>
      <xdr:col>21</xdr:col>
      <xdr:colOff>78921</xdr:colOff>
      <xdr:row>11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ET%20Files\IET%20Students\Advising\Advising%20Fillable%20Sheets\Version%202\oshe_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HE"/>
      <sheetName val="Advising Sheet"/>
      <sheetName val="Standing"/>
      <sheetName val="Selec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dd_aa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5"/>
  <sheetViews>
    <sheetView tabSelected="1" zoomScale="85" zoomScaleNormal="85" workbookViewId="0">
      <selection activeCell="D4" sqref="D4:E4"/>
    </sheetView>
  </sheetViews>
  <sheetFormatPr defaultRowHeight="15" x14ac:dyDescent="0.25"/>
  <cols>
    <col min="1" max="1" width="3.7109375" style="81" bestFit="1" customWidth="1"/>
    <col min="2" max="2" width="5.85546875" style="81" customWidth="1"/>
    <col min="3" max="3" width="8.85546875" style="9" customWidth="1"/>
    <col min="4" max="4" width="11.28515625" style="16" customWidth="1"/>
    <col min="5" max="5" width="35.85546875" style="93" customWidth="1"/>
    <col min="6" max="6" width="7.5703125" style="93" customWidth="1"/>
    <col min="7" max="7" width="9.42578125" style="83" customWidth="1"/>
    <col min="8" max="8" width="11.28515625" style="16" customWidth="1"/>
    <col min="9" max="9" width="34.5703125" style="94" customWidth="1"/>
    <col min="10" max="10" width="3.7109375" style="92" bestFit="1" customWidth="1"/>
    <col min="11" max="16384" width="9.140625" style="51"/>
  </cols>
  <sheetData>
    <row r="1" spans="1:29" s="59" customForma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60" customFormat="1" ht="21" customHeight="1" x14ac:dyDescent="0.35">
      <c r="A2" s="131" t="s">
        <v>66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3.5" customHeight="1" x14ac:dyDescent="0.25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29" ht="15.75" customHeight="1" thickBot="1" x14ac:dyDescent="0.3">
      <c r="A4" s="18" t="s">
        <v>6</v>
      </c>
      <c r="B4" s="18"/>
      <c r="C4" s="61"/>
      <c r="D4" s="130"/>
      <c r="E4" s="130"/>
      <c r="F4" s="62"/>
      <c r="G4" s="62"/>
      <c r="H4" s="63" t="s">
        <v>41</v>
      </c>
      <c r="I4" s="110"/>
      <c r="J4" s="110"/>
    </row>
    <row r="5" spans="1:29" s="9" customFormat="1" ht="18" customHeight="1" thickBot="1" x14ac:dyDescent="0.25">
      <c r="A5" s="6"/>
      <c r="B5" s="5" t="s">
        <v>48</v>
      </c>
      <c r="C5" s="5" t="s">
        <v>17</v>
      </c>
      <c r="D5" s="5" t="s">
        <v>13</v>
      </c>
      <c r="E5" s="5" t="s">
        <v>7</v>
      </c>
      <c r="F5" s="5" t="s">
        <v>48</v>
      </c>
      <c r="G5" s="5" t="s">
        <v>17</v>
      </c>
      <c r="H5" s="5" t="s">
        <v>13</v>
      </c>
      <c r="I5" s="7" t="s">
        <v>8</v>
      </c>
      <c r="J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2.5" customHeight="1" thickTop="1" thickBot="1" x14ac:dyDescent="0.3">
      <c r="A6" s="64"/>
      <c r="B6" s="52"/>
      <c r="C6" s="19" t="s">
        <v>14</v>
      </c>
      <c r="D6" s="4" t="s">
        <v>1</v>
      </c>
      <c r="E6" s="20" t="s">
        <v>9</v>
      </c>
      <c r="F6" s="52"/>
      <c r="G6" s="22" t="s">
        <v>14</v>
      </c>
      <c r="H6" s="4" t="s">
        <v>1</v>
      </c>
      <c r="I6" s="100" t="s">
        <v>10</v>
      </c>
      <c r="J6" s="133" t="s">
        <v>68</v>
      </c>
    </row>
    <row r="7" spans="1:29" ht="21.75" customHeight="1" thickTop="1" thickBot="1" x14ac:dyDescent="0.3">
      <c r="A7" s="65"/>
      <c r="B7" s="52"/>
      <c r="C7" s="24" t="s">
        <v>14</v>
      </c>
      <c r="D7" s="4" t="s">
        <v>1</v>
      </c>
      <c r="E7" s="25" t="s">
        <v>11</v>
      </c>
      <c r="F7" s="52"/>
      <c r="G7" s="24" t="s">
        <v>15</v>
      </c>
      <c r="H7" s="4" t="s">
        <v>1</v>
      </c>
      <c r="I7" s="66" t="s">
        <v>57</v>
      </c>
      <c r="J7" s="134"/>
      <c r="L7" s="127" t="s">
        <v>37</v>
      </c>
      <c r="M7" s="127"/>
      <c r="N7" s="127"/>
      <c r="O7" s="127"/>
      <c r="P7" s="127"/>
    </row>
    <row r="8" spans="1:29" ht="28.5" customHeight="1" thickTop="1" thickBot="1" x14ac:dyDescent="0.3">
      <c r="A8" s="67"/>
      <c r="B8" s="27"/>
      <c r="C8" s="115" t="s">
        <v>51</v>
      </c>
      <c r="D8" s="116"/>
      <c r="E8" s="117"/>
      <c r="F8" s="52"/>
      <c r="G8" s="24" t="s">
        <v>15</v>
      </c>
      <c r="H8" s="4" t="s">
        <v>1</v>
      </c>
      <c r="I8" s="68" t="s">
        <v>58</v>
      </c>
      <c r="J8" s="134"/>
      <c r="L8" s="127"/>
      <c r="M8" s="127"/>
      <c r="N8" s="127"/>
      <c r="O8" s="127"/>
      <c r="P8" s="127"/>
    </row>
    <row r="9" spans="1:29" ht="28.5" customHeight="1" thickTop="1" thickBot="1" x14ac:dyDescent="0.3">
      <c r="A9" s="69"/>
      <c r="B9" s="52"/>
      <c r="C9" s="24" t="s">
        <v>14</v>
      </c>
      <c r="D9" s="4" t="s">
        <v>1</v>
      </c>
      <c r="E9" s="25" t="s">
        <v>32</v>
      </c>
      <c r="F9" s="52"/>
      <c r="G9" s="24" t="s">
        <v>15</v>
      </c>
      <c r="H9" s="4" t="s">
        <v>1</v>
      </c>
      <c r="I9" s="68" t="s">
        <v>59</v>
      </c>
      <c r="J9" s="134"/>
      <c r="L9" s="127"/>
      <c r="M9" s="127"/>
      <c r="N9" s="127"/>
      <c r="O9" s="127"/>
      <c r="P9" s="127"/>
    </row>
    <row r="10" spans="1:29" ht="28.5" customHeight="1" thickTop="1" thickBot="1" x14ac:dyDescent="0.3">
      <c r="A10" s="70"/>
      <c r="B10" s="52"/>
      <c r="C10" s="24" t="s">
        <v>14</v>
      </c>
      <c r="D10" s="4" t="s">
        <v>1</v>
      </c>
      <c r="E10" s="25" t="s">
        <v>33</v>
      </c>
      <c r="F10" s="52"/>
      <c r="G10" s="24" t="s">
        <v>15</v>
      </c>
      <c r="H10" s="4" t="s">
        <v>1</v>
      </c>
      <c r="I10" s="68" t="s">
        <v>60</v>
      </c>
      <c r="J10" s="134"/>
      <c r="L10" s="127"/>
      <c r="M10" s="127"/>
      <c r="N10" s="127"/>
      <c r="O10" s="127"/>
      <c r="P10" s="127"/>
    </row>
    <row r="11" spans="1:29" ht="26.25" customHeight="1" thickTop="1" thickBot="1" x14ac:dyDescent="0.3">
      <c r="A11" s="67"/>
      <c r="B11" s="27"/>
      <c r="C11" s="135" t="s">
        <v>52</v>
      </c>
      <c r="D11" s="136"/>
      <c r="E11" s="137"/>
      <c r="F11" s="52"/>
      <c r="G11" s="24" t="s">
        <v>15</v>
      </c>
      <c r="H11" s="4" t="s">
        <v>1</v>
      </c>
      <c r="I11" s="101" t="s">
        <v>74</v>
      </c>
      <c r="J11" s="134"/>
      <c r="L11" s="127"/>
      <c r="M11" s="127"/>
      <c r="N11" s="127"/>
      <c r="O11" s="127"/>
      <c r="P11" s="127"/>
    </row>
    <row r="12" spans="1:29" ht="30" customHeight="1" thickTop="1" thickBot="1" x14ac:dyDescent="0.3">
      <c r="A12" s="70"/>
      <c r="B12" s="52"/>
      <c r="C12" s="102" t="s">
        <v>14</v>
      </c>
      <c r="D12" s="13" t="s">
        <v>1</v>
      </c>
      <c r="E12" s="103" t="s">
        <v>23</v>
      </c>
      <c r="F12" s="52"/>
      <c r="G12" s="24" t="s">
        <v>15</v>
      </c>
      <c r="H12" s="4" t="s">
        <v>1</v>
      </c>
      <c r="I12" s="57" t="s">
        <v>70</v>
      </c>
      <c r="J12" s="134"/>
      <c r="L12" s="127"/>
      <c r="M12" s="127"/>
      <c r="N12" s="127"/>
      <c r="O12" s="127"/>
      <c r="P12" s="127"/>
    </row>
    <row r="13" spans="1:29" ht="30.75" customHeight="1" thickTop="1" thickBot="1" x14ac:dyDescent="0.3">
      <c r="A13" s="67"/>
      <c r="B13" s="27"/>
      <c r="C13" s="115" t="s">
        <v>53</v>
      </c>
      <c r="D13" s="116"/>
      <c r="E13" s="117"/>
      <c r="F13" s="99"/>
      <c r="G13" s="118" t="s">
        <v>65</v>
      </c>
      <c r="H13" s="119"/>
      <c r="I13" s="120"/>
      <c r="J13" s="134"/>
      <c r="L13" s="127"/>
      <c r="M13" s="127"/>
      <c r="N13" s="127"/>
      <c r="O13" s="127"/>
      <c r="P13" s="127"/>
    </row>
    <row r="14" spans="1:29" ht="24.95" customHeight="1" thickTop="1" thickBot="1" x14ac:dyDescent="0.3">
      <c r="A14" s="70"/>
      <c r="B14" s="52"/>
      <c r="C14" s="22" t="s">
        <v>14</v>
      </c>
      <c r="D14" s="14" t="s">
        <v>1</v>
      </c>
      <c r="E14" s="20" t="s">
        <v>34</v>
      </c>
      <c r="F14" s="52"/>
      <c r="G14" s="24" t="s">
        <v>15</v>
      </c>
      <c r="H14" s="4" t="s">
        <v>1</v>
      </c>
      <c r="I14" s="74" t="s">
        <v>61</v>
      </c>
      <c r="J14" s="134"/>
    </row>
    <row r="15" spans="1:29" ht="24.95" customHeight="1" thickTop="1" thickBot="1" x14ac:dyDescent="0.3">
      <c r="A15" s="69"/>
      <c r="B15" s="52"/>
      <c r="C15" s="24" t="s">
        <v>14</v>
      </c>
      <c r="D15" s="4" t="s">
        <v>1</v>
      </c>
      <c r="E15" s="25" t="s">
        <v>35</v>
      </c>
      <c r="F15" s="52"/>
      <c r="G15" s="24" t="s">
        <v>15</v>
      </c>
      <c r="H15" s="4" t="s">
        <v>1</v>
      </c>
      <c r="I15" s="75" t="s">
        <v>63</v>
      </c>
      <c r="J15" s="134"/>
    </row>
    <row r="16" spans="1:29" ht="28.5" customHeight="1" thickTop="1" thickBot="1" x14ac:dyDescent="0.3">
      <c r="A16" s="76"/>
      <c r="B16" s="52"/>
      <c r="C16" s="24" t="s">
        <v>14</v>
      </c>
      <c r="D16" s="4" t="s">
        <v>1</v>
      </c>
      <c r="E16" s="25" t="s">
        <v>12</v>
      </c>
      <c r="F16" s="52"/>
      <c r="G16" s="56" t="s">
        <v>62</v>
      </c>
      <c r="H16" s="4" t="s">
        <v>1</v>
      </c>
      <c r="I16" s="77" t="s">
        <v>64</v>
      </c>
      <c r="J16" s="134"/>
    </row>
    <row r="17" spans="1:17" ht="24.95" customHeight="1" thickTop="1" thickBot="1" x14ac:dyDescent="0.3">
      <c r="A17" s="78"/>
      <c r="B17" s="27"/>
      <c r="C17" s="115" t="s">
        <v>54</v>
      </c>
      <c r="D17" s="116"/>
      <c r="E17" s="117"/>
      <c r="F17" s="52"/>
      <c r="G17" s="56" t="s">
        <v>62</v>
      </c>
      <c r="H17" s="4" t="s">
        <v>1</v>
      </c>
      <c r="I17" s="79" t="s">
        <v>73</v>
      </c>
      <c r="J17" s="134"/>
    </row>
    <row r="18" spans="1:17" ht="34.5" customHeight="1" thickTop="1" thickBot="1" x14ac:dyDescent="0.3">
      <c r="A18" s="76"/>
      <c r="B18" s="52"/>
      <c r="C18" s="22" t="s">
        <v>14</v>
      </c>
      <c r="D18" s="14" t="s">
        <v>1</v>
      </c>
      <c r="E18" s="20" t="s">
        <v>30</v>
      </c>
      <c r="F18" s="27"/>
      <c r="G18" s="121"/>
      <c r="H18" s="122"/>
      <c r="I18" s="123"/>
      <c r="J18" s="134"/>
    </row>
    <row r="19" spans="1:17" ht="28.5" customHeight="1" thickTop="1" thickBot="1" x14ac:dyDescent="0.3">
      <c r="A19" s="76"/>
      <c r="B19" s="52"/>
      <c r="C19" s="24" t="s">
        <v>14</v>
      </c>
      <c r="D19" s="4" t="s">
        <v>1</v>
      </c>
      <c r="E19" s="25" t="s">
        <v>31</v>
      </c>
      <c r="F19" s="27"/>
      <c r="G19" s="124"/>
      <c r="H19" s="125"/>
      <c r="I19" s="126"/>
      <c r="J19" s="134"/>
      <c r="L19" s="128" t="s">
        <v>18</v>
      </c>
      <c r="M19" s="128"/>
      <c r="N19" s="128"/>
      <c r="O19" s="128"/>
      <c r="P19" s="129" t="s">
        <v>2</v>
      </c>
      <c r="Q19" s="129"/>
    </row>
    <row r="20" spans="1:17" ht="15" customHeight="1" x14ac:dyDescent="0.25">
      <c r="A20" s="113">
        <v>45076</v>
      </c>
      <c r="B20" s="114"/>
      <c r="C20" s="114"/>
      <c r="D20" s="114"/>
      <c r="E20" s="114"/>
      <c r="F20" s="58"/>
      <c r="G20" s="111" t="s">
        <v>69</v>
      </c>
      <c r="H20" s="112"/>
      <c r="I20" s="112"/>
      <c r="J20" s="112"/>
      <c r="M20" s="104"/>
    </row>
    <row r="21" spans="1:17" ht="24.95" customHeight="1" x14ac:dyDescent="0.25">
      <c r="D21" s="9"/>
      <c r="E21" s="82"/>
      <c r="F21" s="82"/>
      <c r="H21" s="9"/>
      <c r="I21" s="84"/>
      <c r="J21" s="85"/>
    </row>
    <row r="22" spans="1:17" ht="24.95" customHeight="1" x14ac:dyDescent="0.25">
      <c r="D22" s="9"/>
      <c r="E22" s="86"/>
      <c r="F22" s="86"/>
      <c r="G22" s="87"/>
      <c r="H22" s="105"/>
      <c r="I22" s="106"/>
      <c r="J22" s="85"/>
    </row>
    <row r="23" spans="1:17" ht="24.95" customHeight="1" x14ac:dyDescent="0.25">
      <c r="D23" s="9"/>
      <c r="E23" s="86"/>
      <c r="F23" s="86"/>
      <c r="G23" s="87"/>
      <c r="H23" s="39"/>
      <c r="I23" s="107"/>
      <c r="J23" s="85"/>
    </row>
    <row r="24" spans="1:17" ht="24.95" customHeight="1" x14ac:dyDescent="0.25">
      <c r="D24" s="9"/>
      <c r="E24" s="88"/>
      <c r="F24" s="88"/>
      <c r="G24" s="89"/>
      <c r="H24" s="39"/>
      <c r="I24" s="107"/>
      <c r="J24" s="85"/>
    </row>
    <row r="25" spans="1:17" ht="24.95" customHeight="1" x14ac:dyDescent="0.25">
      <c r="E25" s="86"/>
      <c r="F25" s="86"/>
      <c r="G25" s="87"/>
      <c r="H25" s="90"/>
      <c r="I25" s="91"/>
    </row>
    <row r="26" spans="1:17" ht="30" customHeight="1" x14ac:dyDescent="0.25">
      <c r="E26" s="86"/>
      <c r="F26" s="86"/>
      <c r="G26" s="87"/>
      <c r="H26" s="90"/>
      <c r="I26" s="91"/>
    </row>
    <row r="27" spans="1:17" ht="30" customHeight="1" x14ac:dyDescent="0.25"/>
    <row r="28" spans="1:17" ht="30" customHeight="1" x14ac:dyDescent="0.25"/>
    <row r="29" spans="1:17" ht="30" customHeight="1" x14ac:dyDescent="0.25"/>
    <row r="30" spans="1:17" ht="30" customHeight="1" x14ac:dyDescent="0.25"/>
    <row r="31" spans="1:17" ht="30" customHeight="1" x14ac:dyDescent="0.25"/>
    <row r="32" spans="1:17" ht="30" customHeight="1" x14ac:dyDescent="0.25"/>
    <row r="33" ht="30" customHeight="1" x14ac:dyDescent="0.25"/>
    <row r="34" ht="30" customHeight="1" x14ac:dyDescent="0.25"/>
    <row r="35" ht="30" customHeight="1" x14ac:dyDescent="0.25"/>
  </sheetData>
  <sheetProtection algorithmName="SHA-512" hashValue="qxZDt0P4Q9wmzNNEt1l4zNJCrJq8laKskim0HKfpUOinvGaHxyGbia56A5vfP1abBwXVCxm2SDGss7k7NddjWQ==" saltValue="rN5qpVFRdOOxcI4ytI2Mbw==" spinCount="100000" sheet="1" selectLockedCells="1"/>
  <mergeCells count="17">
    <mergeCell ref="L7:P13"/>
    <mergeCell ref="L19:O19"/>
    <mergeCell ref="P19:Q19"/>
    <mergeCell ref="D4:E4"/>
    <mergeCell ref="A2:K2"/>
    <mergeCell ref="J6:J19"/>
    <mergeCell ref="C11:E11"/>
    <mergeCell ref="C13:E13"/>
    <mergeCell ref="A1:J1"/>
    <mergeCell ref="A3:J3"/>
    <mergeCell ref="I4:J4"/>
    <mergeCell ref="G20:J20"/>
    <mergeCell ref="A20:E20"/>
    <mergeCell ref="C8:E8"/>
    <mergeCell ref="C17:E17"/>
    <mergeCell ref="G13:I13"/>
    <mergeCell ref="G18:I19"/>
  </mergeCells>
  <conditionalFormatting sqref="D6:D8">
    <cfRule type="containsText" dxfId="80" priority="75" operator="containsText" text="NO">
      <formula>NOT(ISERROR(SEARCH("NO",D6)))</formula>
    </cfRule>
    <cfRule type="containsText" dxfId="79" priority="76" operator="containsText" text="YES">
      <formula>NOT(ISERROR(SEARCH("YES",D6)))</formula>
    </cfRule>
  </conditionalFormatting>
  <conditionalFormatting sqref="H6:H12">
    <cfRule type="containsText" dxfId="78" priority="73" operator="containsText" text="NO">
      <formula>NOT(ISERROR(SEARCH("NO",H6)))</formula>
    </cfRule>
    <cfRule type="containsText" dxfId="77" priority="74" operator="containsText" text="YES">
      <formula>NOT(ISERROR(SEARCH("YES",H6)))</formula>
    </cfRule>
  </conditionalFormatting>
  <conditionalFormatting sqref="P19">
    <cfRule type="containsText" dxfId="76" priority="58" operator="containsText" text="NO">
      <formula>NOT(ISERROR(SEARCH("NO",P19)))</formula>
    </cfRule>
    <cfRule type="containsText" dxfId="75" priority="59" operator="containsText" text="YES">
      <formula>NOT(ISERROR(SEARCH("YES",P19)))</formula>
    </cfRule>
  </conditionalFormatting>
  <conditionalFormatting sqref="D9:D10">
    <cfRule type="containsText" dxfId="74" priority="23" operator="containsText" text="NO">
      <formula>NOT(ISERROR(SEARCH("NO",D9)))</formula>
    </cfRule>
    <cfRule type="containsText" dxfId="73" priority="24" operator="containsText" text="YES">
      <formula>NOT(ISERROR(SEARCH("YES",D9)))</formula>
    </cfRule>
  </conditionalFormatting>
  <conditionalFormatting sqref="D11">
    <cfRule type="containsText" dxfId="72" priority="21" operator="containsText" text="NO">
      <formula>NOT(ISERROR(SEARCH("NO",D11)))</formula>
    </cfRule>
    <cfRule type="containsText" dxfId="71" priority="22" operator="containsText" text="YES">
      <formula>NOT(ISERROR(SEARCH("YES",D11)))</formula>
    </cfRule>
  </conditionalFormatting>
  <conditionalFormatting sqref="D12">
    <cfRule type="containsText" dxfId="70" priority="19" operator="containsText" text="NO">
      <formula>NOT(ISERROR(SEARCH("NO",D12)))</formula>
    </cfRule>
    <cfRule type="containsText" dxfId="69" priority="20" operator="containsText" text="YES">
      <formula>NOT(ISERROR(SEARCH("YES",D12)))</formula>
    </cfRule>
  </conditionalFormatting>
  <conditionalFormatting sqref="D13">
    <cfRule type="containsText" dxfId="68" priority="17" operator="containsText" text="NO">
      <formula>NOT(ISERROR(SEARCH("NO",D13)))</formula>
    </cfRule>
    <cfRule type="containsText" dxfId="67" priority="18" operator="containsText" text="YES">
      <formula>NOT(ISERROR(SEARCH("YES",D13)))</formula>
    </cfRule>
  </conditionalFormatting>
  <conditionalFormatting sqref="D14">
    <cfRule type="containsText" dxfId="66" priority="15" operator="containsText" text="NO">
      <formula>NOT(ISERROR(SEARCH("NO",D14)))</formula>
    </cfRule>
    <cfRule type="containsText" dxfId="65" priority="16" operator="containsText" text="YES">
      <formula>NOT(ISERROR(SEARCH("YES",D14)))</formula>
    </cfRule>
  </conditionalFormatting>
  <conditionalFormatting sqref="D15">
    <cfRule type="containsText" dxfId="64" priority="13" operator="containsText" text="NO">
      <formula>NOT(ISERROR(SEARCH("NO",D15)))</formula>
    </cfRule>
    <cfRule type="containsText" dxfId="63" priority="14" operator="containsText" text="YES">
      <formula>NOT(ISERROR(SEARCH("YES",D15)))</formula>
    </cfRule>
  </conditionalFormatting>
  <conditionalFormatting sqref="D16">
    <cfRule type="containsText" dxfId="62" priority="11" operator="containsText" text="NO">
      <formula>NOT(ISERROR(SEARCH("NO",D16)))</formula>
    </cfRule>
    <cfRule type="containsText" dxfId="61" priority="12" operator="containsText" text="YES">
      <formula>NOT(ISERROR(SEARCH("YES",D16)))</formula>
    </cfRule>
  </conditionalFormatting>
  <conditionalFormatting sqref="D17:D19">
    <cfRule type="containsText" dxfId="60" priority="9" operator="containsText" text="NO">
      <formula>NOT(ISERROR(SEARCH("NO",D17)))</formula>
    </cfRule>
    <cfRule type="containsText" dxfId="59" priority="10" operator="containsText" text="YES">
      <formula>NOT(ISERROR(SEARCH("YES",D17)))</formula>
    </cfRule>
  </conditionalFormatting>
  <conditionalFormatting sqref="H14">
    <cfRule type="containsText" dxfId="58" priority="7" operator="containsText" text="NO">
      <formula>NOT(ISERROR(SEARCH("NO",H14)))</formula>
    </cfRule>
    <cfRule type="containsText" dxfId="57" priority="8" operator="containsText" text="YES">
      <formula>NOT(ISERROR(SEARCH("YES",H14)))</formula>
    </cfRule>
  </conditionalFormatting>
  <conditionalFormatting sqref="H15">
    <cfRule type="containsText" dxfId="56" priority="5" operator="containsText" text="NO">
      <formula>NOT(ISERROR(SEARCH("NO",H15)))</formula>
    </cfRule>
    <cfRule type="containsText" dxfId="55" priority="6" operator="containsText" text="YES">
      <formula>NOT(ISERROR(SEARCH("YES",H15)))</formula>
    </cfRule>
  </conditionalFormatting>
  <conditionalFormatting sqref="H16">
    <cfRule type="containsText" dxfId="54" priority="3" operator="containsText" text="NO">
      <formula>NOT(ISERROR(SEARCH("NO",H16)))</formula>
    </cfRule>
    <cfRule type="containsText" dxfId="53" priority="4" operator="containsText" text="YES">
      <formula>NOT(ISERROR(SEARCH("YES",H16)))</formula>
    </cfRule>
  </conditionalFormatting>
  <conditionalFormatting sqref="H17">
    <cfRule type="containsText" dxfId="52" priority="1" operator="containsText" text="NO">
      <formula>NOT(ISERROR(SEARCH("NO",H17)))</formula>
    </cfRule>
    <cfRule type="containsText" dxfId="51" priority="2" operator="containsText" text="YES">
      <formula>NOT(ISERROR(SEARCH("YES",H17)))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D6:D19 H6:H12 H14:H17</xm:sqref>
        </x14:dataValidation>
        <x14:dataValidation type="list" showInputMessage="1" showErrorMessage="1">
          <x14:formula1>
            <xm:f>Selections!$C$1:$C$6</xm:f>
          </x14:formula1>
          <xm:sqref>F6:F17</xm:sqref>
        </x14:dataValidation>
        <x14:dataValidation type="list" showInputMessage="1" showErrorMessage="1">
          <x14:formula1>
            <xm:f>Selections!$B$1:$B$7</xm:f>
          </x14:formula1>
          <xm:sqref>B6:B7 B9:B10 B12 B14:B16 B18:B19</xm:sqref>
        </x14:dataValidation>
        <x14:dataValidation type="list" allowBlank="1" showInputMessage="1" showErrorMessage="1">
          <x14:formula1>
            <xm:f>Selections!$D$2:$D$5</xm:f>
          </x14:formula1>
          <xm:sqref>P19:Q19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"/>
  <sheetViews>
    <sheetView zoomScaleNormal="100" workbookViewId="0">
      <selection activeCell="G22" sqref="G22"/>
    </sheetView>
  </sheetViews>
  <sheetFormatPr defaultRowHeight="15" x14ac:dyDescent="0.25"/>
  <cols>
    <col min="1" max="1" width="3.7109375" style="81" bestFit="1" customWidth="1"/>
    <col min="2" max="2" width="9.5703125" style="9" customWidth="1"/>
    <col min="3" max="3" width="11" style="16" customWidth="1"/>
    <col min="4" max="4" width="33.42578125" style="93" customWidth="1"/>
    <col min="5" max="5" width="9" style="93" customWidth="1"/>
    <col min="6" max="6" width="9.42578125" style="83" customWidth="1"/>
    <col min="7" max="7" width="12" style="16" customWidth="1"/>
    <col min="8" max="8" width="31.42578125" style="94" customWidth="1"/>
    <col min="9" max="9" width="3.7109375" style="92" bestFit="1" customWidth="1"/>
    <col min="10" max="10" width="9.140625" style="16"/>
    <col min="11" max="14" width="9.140625" style="51"/>
    <col min="15" max="15" width="10.28515625" style="51" customWidth="1"/>
    <col min="16" max="16" width="12" style="51" customWidth="1"/>
    <col min="17" max="17" width="10.140625" style="51" customWidth="1"/>
    <col min="18" max="18" width="10.7109375" style="51" customWidth="1"/>
    <col min="19" max="19" width="11" style="51" customWidth="1"/>
    <col min="20" max="20" width="10.85546875" style="51" customWidth="1"/>
    <col min="21" max="16384" width="9.140625" style="51"/>
  </cols>
  <sheetData>
    <row r="1" spans="1:22" s="59" customForma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6"/>
      <c r="K1" s="51"/>
    </row>
    <row r="2" spans="1:22" s="60" customFormat="1" ht="21" customHeight="1" x14ac:dyDescent="0.35">
      <c r="A2" s="131" t="s">
        <v>66</v>
      </c>
      <c r="B2" s="132"/>
      <c r="C2" s="132"/>
      <c r="D2" s="132"/>
      <c r="E2" s="132"/>
      <c r="F2" s="132"/>
      <c r="G2" s="132"/>
      <c r="H2" s="132"/>
      <c r="I2" s="132"/>
      <c r="J2" s="17"/>
      <c r="K2" s="51"/>
      <c r="N2" s="145" t="s">
        <v>67</v>
      </c>
      <c r="O2" s="145"/>
      <c r="P2" s="145"/>
      <c r="Q2" s="145"/>
      <c r="R2" s="145"/>
      <c r="S2" s="145"/>
      <c r="T2" s="145"/>
      <c r="U2" s="145"/>
      <c r="V2" s="145"/>
    </row>
    <row r="3" spans="1:22" ht="13.5" customHeight="1" x14ac:dyDescent="0.25">
      <c r="A3" s="109" t="s">
        <v>55</v>
      </c>
      <c r="B3" s="109"/>
      <c r="C3" s="109"/>
      <c r="D3" s="109"/>
      <c r="E3" s="109"/>
      <c r="F3" s="109"/>
      <c r="G3" s="109"/>
      <c r="H3" s="109"/>
      <c r="I3" s="109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5.75" thickBot="1" x14ac:dyDescent="0.3">
      <c r="A4" s="18" t="s">
        <v>6</v>
      </c>
      <c r="B4" s="61"/>
      <c r="C4" s="138">
        <f>Drafting!D4</f>
        <v>0</v>
      </c>
      <c r="D4" s="138"/>
      <c r="E4" s="62"/>
      <c r="F4" s="63" t="s">
        <v>41</v>
      </c>
      <c r="G4" s="138">
        <f>Drafting!I4</f>
        <v>0</v>
      </c>
      <c r="H4" s="138"/>
      <c r="I4" s="18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9" customFormat="1" ht="13.5" customHeight="1" thickBot="1" x14ac:dyDescent="0.3">
      <c r="A5" s="6"/>
      <c r="B5" s="5" t="s">
        <v>17</v>
      </c>
      <c r="C5" s="5" t="s">
        <v>13</v>
      </c>
      <c r="D5" s="5" t="s">
        <v>7</v>
      </c>
      <c r="E5" s="5" t="s">
        <v>24</v>
      </c>
      <c r="F5" s="5" t="s">
        <v>17</v>
      </c>
      <c r="G5" s="5" t="s">
        <v>13</v>
      </c>
      <c r="H5" s="7" t="s">
        <v>8</v>
      </c>
      <c r="I5" s="15"/>
      <c r="J5" s="5" t="s">
        <v>24</v>
      </c>
      <c r="K5" s="10"/>
      <c r="N5" s="51"/>
      <c r="O5" s="51"/>
      <c r="P5" s="51"/>
      <c r="Q5" s="51"/>
      <c r="R5" s="51"/>
      <c r="S5" s="51"/>
      <c r="T5" s="51"/>
      <c r="U5" s="51"/>
      <c r="V5" s="51"/>
    </row>
    <row r="6" spans="1:22" ht="28.5" customHeight="1" thickTop="1" thickBot="1" x14ac:dyDescent="0.3">
      <c r="A6" s="64"/>
      <c r="B6" s="19" t="s">
        <v>14</v>
      </c>
      <c r="C6" s="16" t="str">
        <f>IF(Drafting!D6="YES","TAKEN","Eligible")</f>
        <v>Eligible</v>
      </c>
      <c r="D6" s="20" t="s">
        <v>9</v>
      </c>
      <c r="E6" s="21"/>
      <c r="F6" s="22" t="s">
        <v>14</v>
      </c>
      <c r="G6" s="16" t="str">
        <f>IF(Drafting!H6="YES","TAKEN","Eligible")</f>
        <v>Eligible</v>
      </c>
      <c r="H6" s="23" t="s">
        <v>10</v>
      </c>
      <c r="I6" s="133" t="s">
        <v>68</v>
      </c>
      <c r="J6" s="16" t="s">
        <v>19</v>
      </c>
    </row>
    <row r="7" spans="1:22" ht="25.5" customHeight="1" thickTop="1" thickBot="1" x14ac:dyDescent="0.3">
      <c r="A7" s="65"/>
      <c r="B7" s="24" t="s">
        <v>14</v>
      </c>
      <c r="C7" s="16" t="str">
        <f>IF(Drafting!D7="YES","TAKEN",IF(Drafting!D6="YES","Eligible","Not Eligible"))</f>
        <v>Not Eligible</v>
      </c>
      <c r="D7" s="25" t="s">
        <v>11</v>
      </c>
      <c r="E7" s="26"/>
      <c r="F7" s="24" t="s">
        <v>15</v>
      </c>
      <c r="G7" s="16" t="str">
        <f>IF(Drafting!H7="YES","TAKEN","Eligible")</f>
        <v>Eligible</v>
      </c>
      <c r="H7" s="66" t="s">
        <v>57</v>
      </c>
      <c r="I7" s="134"/>
      <c r="J7" s="16" t="s">
        <v>19</v>
      </c>
      <c r="K7" s="16"/>
      <c r="O7" s="151" t="s">
        <v>36</v>
      </c>
      <c r="P7" s="151"/>
      <c r="Q7" s="151"/>
      <c r="R7" s="151"/>
      <c r="S7" s="151"/>
    </row>
    <row r="8" spans="1:22" ht="28.5" customHeight="1" thickTop="1" thickBot="1" x14ac:dyDescent="0.3">
      <c r="A8" s="67"/>
      <c r="B8" s="115" t="s">
        <v>51</v>
      </c>
      <c r="C8" s="116"/>
      <c r="D8" s="117"/>
      <c r="E8" s="27"/>
      <c r="F8" s="24" t="s">
        <v>15</v>
      </c>
      <c r="G8" s="16" t="str">
        <f>IF(Drafting!H8="YES","TAKEN","Eligible")</f>
        <v>Eligible</v>
      </c>
      <c r="H8" s="68" t="s">
        <v>58</v>
      </c>
      <c r="I8" s="134"/>
      <c r="J8" s="16" t="s">
        <v>19</v>
      </c>
      <c r="O8" s="151"/>
      <c r="P8" s="151"/>
      <c r="Q8" s="151"/>
      <c r="R8" s="151"/>
      <c r="S8" s="151"/>
    </row>
    <row r="9" spans="1:22" ht="28.5" customHeight="1" thickTop="1" thickBot="1" x14ac:dyDescent="0.3">
      <c r="A9" s="69"/>
      <c r="B9" s="24" t="s">
        <v>14</v>
      </c>
      <c r="C9" s="16" t="str">
        <f>IF(Drafting!D13="YES","TAKEN",IF(Drafting!D7="YES","Eligible","Not Eligible"))</f>
        <v>Not Eligible</v>
      </c>
      <c r="D9" s="25" t="s">
        <v>32</v>
      </c>
      <c r="E9" s="28"/>
      <c r="F9" s="24" t="s">
        <v>15</v>
      </c>
      <c r="G9" s="16" t="str">
        <f>IF(Drafting!H9="YES","TAKEN",IF(Drafting!D18="YES","Eligible","Not Eligible"))</f>
        <v>Not Eligible</v>
      </c>
      <c r="H9" s="68" t="s">
        <v>59</v>
      </c>
      <c r="I9" s="134"/>
      <c r="J9" s="16" t="s">
        <v>19</v>
      </c>
      <c r="O9" s="151"/>
      <c r="P9" s="151"/>
      <c r="Q9" s="151"/>
      <c r="R9" s="151"/>
      <c r="S9" s="151"/>
    </row>
    <row r="10" spans="1:22" ht="28.5" customHeight="1" thickTop="1" thickBot="1" x14ac:dyDescent="0.3">
      <c r="A10" s="70"/>
      <c r="B10" s="24" t="s">
        <v>14</v>
      </c>
      <c r="C10" s="16" t="str">
        <f>IF(Drafting!D14="YES","TAKEN",IF(OR(Drafting!D13="YES",AND(COUNTIF($O$18:$O$26,"phys"),COUNTIF($P$18:$P$26,191))),"Eligible","Not Eligible"))</f>
        <v>Not Eligible</v>
      </c>
      <c r="D10" s="25" t="s">
        <v>33</v>
      </c>
      <c r="E10" s="30"/>
      <c r="F10" s="24" t="s">
        <v>15</v>
      </c>
      <c r="G10" s="16" t="str">
        <f>IF(Drafting!H10="YES","TAKEN",IF(Drafting!H7="YES","Eligible","Not Eligible"))</f>
        <v>Not Eligible</v>
      </c>
      <c r="H10" s="68" t="s">
        <v>60</v>
      </c>
      <c r="I10" s="134"/>
      <c r="J10" s="16" t="s">
        <v>16</v>
      </c>
    </row>
    <row r="11" spans="1:22" ht="31.5" customHeight="1" thickTop="1" thickBot="1" x14ac:dyDescent="0.3">
      <c r="A11" s="67"/>
      <c r="B11" s="135" t="s">
        <v>52</v>
      </c>
      <c r="C11" s="136"/>
      <c r="D11" s="137"/>
      <c r="E11" s="31"/>
      <c r="F11" s="24" t="s">
        <v>15</v>
      </c>
      <c r="G11" s="16" t="str">
        <f>IF(Drafting!H11="YES","TAKEN","Eligible")</f>
        <v>Eligible</v>
      </c>
      <c r="H11" s="71" t="str">
        <f>Drafting!I11</f>
        <v>IT 264 Industrial Fluid Power (3 hrs)</v>
      </c>
      <c r="I11" s="134"/>
      <c r="J11" s="16" t="s">
        <v>16</v>
      </c>
      <c r="V11" s="72"/>
    </row>
    <row r="12" spans="1:22" ht="30" customHeight="1" thickTop="1" thickBot="1" x14ac:dyDescent="0.3">
      <c r="A12" s="70"/>
      <c r="B12" s="32" t="s">
        <v>14</v>
      </c>
      <c r="C12" s="33" t="str">
        <f>IF(Drafting!D12="YES","TAKEN","Eligible")</f>
        <v>Eligible</v>
      </c>
      <c r="D12" s="34" t="s">
        <v>23</v>
      </c>
      <c r="E12" s="35"/>
      <c r="F12" s="24" t="s">
        <v>15</v>
      </c>
      <c r="G12" s="16" t="str">
        <f>IF(Drafting!H12="YES","TAKEN","Eligible")</f>
        <v>Eligible</v>
      </c>
      <c r="H12" s="71" t="str">
        <f>Drafting!I12</f>
        <v>Technical Elective (3 hrs)</v>
      </c>
      <c r="I12" s="134"/>
      <c r="J12" s="16" t="s">
        <v>16</v>
      </c>
      <c r="N12" s="73" t="s">
        <v>20</v>
      </c>
      <c r="O12" s="73"/>
      <c r="P12" s="73"/>
      <c r="Q12" s="73"/>
      <c r="R12" s="73"/>
      <c r="S12" s="73"/>
      <c r="T12" s="73"/>
    </row>
    <row r="13" spans="1:22" ht="31.5" customHeight="1" thickTop="1" thickBot="1" x14ac:dyDescent="0.3">
      <c r="A13" s="67"/>
      <c r="B13" s="115" t="s">
        <v>53</v>
      </c>
      <c r="C13" s="116"/>
      <c r="D13" s="117"/>
      <c r="E13" s="36"/>
      <c r="F13" s="140" t="s">
        <v>65</v>
      </c>
      <c r="G13" s="141"/>
      <c r="H13" s="142"/>
      <c r="I13" s="134"/>
      <c r="J13" s="16" t="s">
        <v>16</v>
      </c>
    </row>
    <row r="14" spans="1:22" ht="24.95" customHeight="1" thickTop="1" thickBot="1" x14ac:dyDescent="0.3">
      <c r="A14" s="70"/>
      <c r="B14" s="22"/>
      <c r="C14" s="29" t="str">
        <f>IF(Drafting!D14="YES","TAKEN","Eligible")</f>
        <v>Eligible</v>
      </c>
      <c r="D14" s="20" t="s">
        <v>34</v>
      </c>
      <c r="E14" s="16"/>
      <c r="F14" s="24" t="s">
        <v>15</v>
      </c>
      <c r="G14" s="16" t="str">
        <f>IF(Drafting!H14="YES","TAKEN",IF(Drafting!H8="YES","Eligible","Not Eligible"))</f>
        <v>Not Eligible</v>
      </c>
      <c r="H14" s="74" t="s">
        <v>61</v>
      </c>
      <c r="I14" s="134"/>
      <c r="J14" s="16" t="s">
        <v>16</v>
      </c>
      <c r="O14" s="154" t="s">
        <v>25</v>
      </c>
      <c r="P14" s="155"/>
      <c r="Q14" s="155"/>
      <c r="R14" s="155"/>
      <c r="S14" s="155"/>
      <c r="T14" s="156"/>
    </row>
    <row r="15" spans="1:22" ht="24.95" customHeight="1" thickTop="1" thickBot="1" x14ac:dyDescent="0.3">
      <c r="A15" s="69"/>
      <c r="B15" s="24" t="s">
        <v>14</v>
      </c>
      <c r="C15" s="16" t="str">
        <f>IF(Drafting!D15="YES","TAKEN","Eligible")</f>
        <v>Eligible</v>
      </c>
      <c r="D15" s="25" t="s">
        <v>35</v>
      </c>
      <c r="E15" s="37"/>
      <c r="F15" s="24" t="s">
        <v>15</v>
      </c>
      <c r="G15" s="16" t="str">
        <f>IF(Drafting!H15="YES","TAKEN",IF(Drafting!H8="YES","Eligible","Not Eligible"))</f>
        <v>Not Eligible</v>
      </c>
      <c r="H15" s="75" t="s">
        <v>63</v>
      </c>
      <c r="I15" s="134"/>
      <c r="J15" s="16" t="s">
        <v>16</v>
      </c>
      <c r="O15" s="157"/>
      <c r="P15" s="158"/>
      <c r="Q15" s="158"/>
      <c r="R15" s="158"/>
      <c r="S15" s="158"/>
      <c r="T15" s="159"/>
    </row>
    <row r="16" spans="1:22" ht="28.5" customHeight="1" thickTop="1" thickBot="1" x14ac:dyDescent="0.3">
      <c r="A16" s="76"/>
      <c r="B16" s="24"/>
      <c r="C16" s="16" t="str">
        <f>IF(Drafting!D16="YES","TAKEN","Eligible")</f>
        <v>Eligible</v>
      </c>
      <c r="D16" s="25" t="s">
        <v>12</v>
      </c>
      <c r="E16" s="38"/>
      <c r="F16" s="56" t="s">
        <v>62</v>
      </c>
      <c r="G16" s="16" t="str">
        <f>IF(Drafting!H16="YES","TAKEN",IF(AND(Drafting!H11="YES",Drafting!H14="YES"),"Eligible","Not Eligible"))</f>
        <v>Not Eligible</v>
      </c>
      <c r="H16" s="77" t="s">
        <v>64</v>
      </c>
      <c r="I16" s="134"/>
      <c r="J16" s="16" t="s">
        <v>16</v>
      </c>
      <c r="O16" s="149" t="s">
        <v>28</v>
      </c>
      <c r="P16" s="147"/>
      <c r="Q16" s="150"/>
      <c r="R16" s="146" t="s">
        <v>29</v>
      </c>
      <c r="S16" s="147"/>
      <c r="T16" s="148"/>
    </row>
    <row r="17" spans="1:23" ht="24.95" customHeight="1" thickTop="1" thickBot="1" x14ac:dyDescent="0.3">
      <c r="A17" s="78"/>
      <c r="B17" s="115" t="s">
        <v>54</v>
      </c>
      <c r="C17" s="116"/>
      <c r="D17" s="117"/>
      <c r="E17" s="39"/>
      <c r="F17" s="56" t="s">
        <v>62</v>
      </c>
      <c r="G17" s="16" t="str">
        <f>IF(Drafting!H17="YES","TAKEN",IF(Drafting!H8="YES","Eligible","Not Eligible"))</f>
        <v>Not Eligible</v>
      </c>
      <c r="H17" s="79" t="s">
        <v>73</v>
      </c>
      <c r="I17" s="134"/>
      <c r="J17" s="16" t="s">
        <v>16</v>
      </c>
      <c r="N17" s="80" t="s">
        <v>72</v>
      </c>
      <c r="O17" s="49" t="s">
        <v>26</v>
      </c>
      <c r="P17" s="40" t="s">
        <v>27</v>
      </c>
      <c r="Q17" s="41" t="s">
        <v>21</v>
      </c>
      <c r="R17" s="42" t="s">
        <v>26</v>
      </c>
      <c r="S17" s="43" t="s">
        <v>27</v>
      </c>
      <c r="T17" s="50" t="s">
        <v>21</v>
      </c>
    </row>
    <row r="18" spans="1:23" ht="36.75" customHeight="1" thickTop="1" thickBot="1" x14ac:dyDescent="0.3">
      <c r="A18" s="76"/>
      <c r="B18" s="22" t="s">
        <v>14</v>
      </c>
      <c r="C18" s="16" t="str">
        <f>IF(Drafting!D18="YES","TAKEN","Eligible")</f>
        <v>Eligible</v>
      </c>
      <c r="D18" s="20" t="s">
        <v>30</v>
      </c>
      <c r="E18" s="16"/>
      <c r="F18" s="121"/>
      <c r="G18" s="122"/>
      <c r="H18" s="143"/>
      <c r="I18" s="134"/>
      <c r="J18" s="16" t="s">
        <v>16</v>
      </c>
      <c r="N18" s="4" t="s">
        <v>1</v>
      </c>
      <c r="O18" s="47"/>
      <c r="P18" s="11"/>
      <c r="Q18" s="12"/>
      <c r="R18" s="44"/>
      <c r="S18" s="45"/>
      <c r="T18" s="48"/>
    </row>
    <row r="19" spans="1:23" ht="28.5" customHeight="1" thickTop="1" thickBot="1" x14ac:dyDescent="0.3">
      <c r="A19" s="76"/>
      <c r="B19" s="24" t="s">
        <v>14</v>
      </c>
      <c r="C19" s="16" t="str">
        <f>IF(Drafting!D19="YES","TAKEN",IF(Drafting!D18="YES","Eligible","Not Eligible"))</f>
        <v>Not Eligible</v>
      </c>
      <c r="D19" s="25" t="s">
        <v>31</v>
      </c>
      <c r="E19" s="16"/>
      <c r="F19" s="124"/>
      <c r="G19" s="125"/>
      <c r="H19" s="144"/>
      <c r="I19" s="134"/>
      <c r="J19" s="16" t="s">
        <v>16</v>
      </c>
      <c r="N19" s="4" t="s">
        <v>1</v>
      </c>
      <c r="O19" s="47"/>
      <c r="P19" s="11"/>
      <c r="Q19" s="12"/>
      <c r="R19" s="44"/>
      <c r="S19" s="45"/>
      <c r="T19" s="48"/>
    </row>
    <row r="20" spans="1:23" ht="21.75" customHeight="1" x14ac:dyDescent="0.25">
      <c r="A20" s="113"/>
      <c r="B20" s="114"/>
      <c r="C20" s="114"/>
      <c r="D20" s="114"/>
      <c r="E20" s="58"/>
      <c r="F20" s="111" t="s">
        <v>69</v>
      </c>
      <c r="G20" s="112"/>
      <c r="H20" s="112"/>
      <c r="I20" s="152"/>
      <c r="N20" s="4" t="s">
        <v>1</v>
      </c>
      <c r="O20" s="47"/>
      <c r="P20" s="11"/>
      <c r="Q20" s="12"/>
      <c r="R20" s="44"/>
      <c r="S20" s="45"/>
      <c r="T20" s="48"/>
    </row>
    <row r="21" spans="1:23" ht="24.95" customHeight="1" thickBot="1" x14ac:dyDescent="0.3">
      <c r="C21" s="9"/>
      <c r="D21" s="82"/>
      <c r="E21" s="82"/>
      <c r="G21" s="9"/>
      <c r="H21" s="84"/>
      <c r="I21" s="85"/>
      <c r="N21" s="4" t="s">
        <v>1</v>
      </c>
      <c r="O21" s="47"/>
      <c r="P21" s="11"/>
      <c r="Q21" s="12"/>
      <c r="R21" s="44"/>
      <c r="S21" s="45"/>
      <c r="T21" s="48"/>
      <c r="V21" s="80"/>
      <c r="W21" s="80"/>
    </row>
    <row r="22" spans="1:23" ht="29.25" customHeight="1" thickBot="1" x14ac:dyDescent="0.3">
      <c r="C22" s="9"/>
      <c r="D22" s="86"/>
      <c r="E22" s="86"/>
      <c r="F22" s="87"/>
      <c r="G22" s="53"/>
      <c r="H22" s="54" t="s">
        <v>50</v>
      </c>
      <c r="I22" s="85"/>
      <c r="N22" s="4" t="s">
        <v>1</v>
      </c>
      <c r="O22" s="47"/>
      <c r="P22" s="11"/>
      <c r="Q22" s="12"/>
      <c r="R22" s="44"/>
      <c r="S22" s="45"/>
      <c r="T22" s="48"/>
    </row>
    <row r="23" spans="1:23" ht="33" customHeight="1" thickTop="1" thickBot="1" x14ac:dyDescent="0.3">
      <c r="C23" s="9"/>
      <c r="D23" s="86"/>
      <c r="E23" s="86"/>
      <c r="F23" s="87"/>
      <c r="G23" s="53"/>
      <c r="H23" s="54" t="s">
        <v>50</v>
      </c>
      <c r="I23" s="85"/>
      <c r="N23" s="4" t="s">
        <v>1</v>
      </c>
      <c r="O23" s="47"/>
      <c r="P23" s="11"/>
      <c r="Q23" s="12"/>
      <c r="R23" s="44"/>
      <c r="S23" s="46"/>
      <c r="T23" s="48"/>
    </row>
    <row r="24" spans="1:23" ht="30.75" customHeight="1" thickTop="1" thickBot="1" x14ac:dyDescent="0.3">
      <c r="C24" s="9"/>
      <c r="D24" s="88"/>
      <c r="E24" s="88"/>
      <c r="F24" s="89"/>
      <c r="G24" s="55"/>
      <c r="H24" s="54" t="s">
        <v>50</v>
      </c>
      <c r="I24" s="85"/>
      <c r="N24" s="4" t="s">
        <v>1</v>
      </c>
      <c r="O24" s="47"/>
      <c r="P24" s="11"/>
      <c r="Q24" s="12"/>
      <c r="R24" s="44"/>
      <c r="S24" s="45"/>
      <c r="T24" s="48"/>
      <c r="V24" s="16"/>
      <c r="W24" s="16"/>
    </row>
    <row r="25" spans="1:23" ht="24.95" customHeight="1" thickTop="1" x14ac:dyDescent="0.25">
      <c r="D25" s="86"/>
      <c r="E25" s="86"/>
      <c r="F25" s="87"/>
      <c r="G25" s="90"/>
      <c r="H25" s="91"/>
      <c r="N25" s="4" t="s">
        <v>1</v>
      </c>
      <c r="O25" s="47"/>
      <c r="P25" s="11"/>
      <c r="Q25" s="12"/>
      <c r="R25" s="44"/>
      <c r="S25" s="46"/>
      <c r="T25" s="48"/>
      <c r="W25" s="16"/>
    </row>
    <row r="26" spans="1:23" ht="30" customHeight="1" x14ac:dyDescent="0.25">
      <c r="D26" s="86"/>
      <c r="E26" s="86"/>
      <c r="F26" s="87"/>
      <c r="G26" s="90"/>
      <c r="H26" s="91"/>
      <c r="N26" s="4" t="s">
        <v>1</v>
      </c>
      <c r="O26" s="47"/>
      <c r="P26" s="11"/>
      <c r="Q26" s="12"/>
      <c r="R26" s="44"/>
      <c r="S26" s="45"/>
      <c r="T26" s="48"/>
      <c r="V26" s="16"/>
    </row>
    <row r="27" spans="1:23" ht="30" customHeight="1" thickBot="1" x14ac:dyDescent="0.3">
      <c r="O27" s="95"/>
      <c r="P27" s="96"/>
      <c r="Q27" s="97">
        <f>SUM(Q18:Q26)</f>
        <v>0</v>
      </c>
      <c r="R27" s="161" t="s">
        <v>22</v>
      </c>
      <c r="S27" s="162"/>
      <c r="T27" s="98"/>
      <c r="V27" s="16"/>
    </row>
    <row r="28" spans="1:23" ht="30" customHeight="1" x14ac:dyDescent="0.25">
      <c r="O28" s="153" t="s">
        <v>38</v>
      </c>
      <c r="P28" s="153"/>
      <c r="Q28" s="153"/>
      <c r="R28" s="163"/>
      <c r="S28" s="163"/>
      <c r="T28" s="163"/>
      <c r="U28" s="164"/>
      <c r="V28" s="164"/>
    </row>
    <row r="29" spans="1:23" ht="30" customHeight="1" x14ac:dyDescent="0.25">
      <c r="R29" s="165" t="s">
        <v>39</v>
      </c>
      <c r="S29" s="165"/>
      <c r="T29" s="165"/>
      <c r="U29" s="165" t="s">
        <v>40</v>
      </c>
      <c r="V29" s="165"/>
    </row>
    <row r="30" spans="1:23" ht="30" customHeight="1" x14ac:dyDescent="0.25">
      <c r="O30" s="160" t="s">
        <v>42</v>
      </c>
      <c r="P30" s="160"/>
      <c r="Q30" s="160"/>
    </row>
    <row r="31" spans="1:23" ht="30" customHeight="1" x14ac:dyDescent="0.25"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3" ht="30" customHeight="1" x14ac:dyDescent="0.25"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2:21" ht="30" customHeight="1" x14ac:dyDescent="0.25"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2:21" ht="30" customHeight="1" x14ac:dyDescent="0.25"/>
    <row r="35" spans="12:21" ht="30" customHeight="1" x14ac:dyDescent="0.25">
      <c r="O35" s="160" t="s">
        <v>49</v>
      </c>
      <c r="P35" s="160"/>
      <c r="Q35" s="160"/>
    </row>
    <row r="36" spans="12:21" x14ac:dyDescent="0.25"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2:21" x14ac:dyDescent="0.25"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2:21" x14ac:dyDescent="0.25"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2:21" x14ac:dyDescent="0.25"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2:21" x14ac:dyDescent="0.25"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</sheetData>
  <sheetProtection algorithmName="SHA-512" hashValue="+UyFh3BubdDRCleLFbfje7F7cZkSnYO4NYQNc9D2a1KKNBEBnRQpkgZcxq4eMj+GWkT0ViutJnjDAhiKFrF70Q==" saltValue="eFyBMhTMY9YDSYJMy9aBHQ==" spinCount="100000" sheet="1" selectLockedCells="1"/>
  <protectedRanges>
    <protectedRange sqref="O18:T27" name="Range1"/>
  </protectedRanges>
  <mergeCells count="29">
    <mergeCell ref="U29:V29"/>
    <mergeCell ref="R29:T29"/>
    <mergeCell ref="O30:Q30"/>
    <mergeCell ref="L36:U40"/>
    <mergeCell ref="F13:H13"/>
    <mergeCell ref="F18:H19"/>
    <mergeCell ref="N2:V4"/>
    <mergeCell ref="I6:I19"/>
    <mergeCell ref="R16:T16"/>
    <mergeCell ref="O16:Q16"/>
    <mergeCell ref="O7:S9"/>
    <mergeCell ref="F20:I20"/>
    <mergeCell ref="O28:Q28"/>
    <mergeCell ref="O14:T15"/>
    <mergeCell ref="L31:U33"/>
    <mergeCell ref="O35:Q35"/>
    <mergeCell ref="R27:S27"/>
    <mergeCell ref="R28:T28"/>
    <mergeCell ref="U28:V28"/>
    <mergeCell ref="A1:I1"/>
    <mergeCell ref="A2:I2"/>
    <mergeCell ref="A3:I3"/>
    <mergeCell ref="C4:D4"/>
    <mergeCell ref="G4:H4"/>
    <mergeCell ref="B11:D11"/>
    <mergeCell ref="B13:D13"/>
    <mergeCell ref="B8:D8"/>
    <mergeCell ref="B17:D17"/>
    <mergeCell ref="A20:D20"/>
  </mergeCells>
  <conditionalFormatting sqref="C6:C7 C9:C10">
    <cfRule type="containsText" dxfId="50" priority="97" operator="containsText" text="TAKEN">
      <formula>NOT(ISERROR(SEARCH("TAKEN",C6)))</formula>
    </cfRule>
    <cfRule type="beginsWith" dxfId="49" priority="98" operator="beginsWith" text="Not">
      <formula>LEFT(C6,LEN("Not"))="Not"</formula>
    </cfRule>
    <cfRule type="beginsWith" dxfId="48" priority="99" operator="beginsWith" text="Eligible">
      <formula>LEFT(C6,LEN("Eligible"))="Eligible"</formula>
    </cfRule>
  </conditionalFormatting>
  <conditionalFormatting sqref="G6:G8">
    <cfRule type="containsText" dxfId="47" priority="82" operator="containsText" text="TAKEN">
      <formula>NOT(ISERROR(SEARCH("TAKEN",G6)))</formula>
    </cfRule>
    <cfRule type="beginsWith" dxfId="46" priority="83" operator="beginsWith" text="Not">
      <formula>LEFT(G6,LEN("Not"))="Not"</formula>
    </cfRule>
    <cfRule type="beginsWith" dxfId="45" priority="84" operator="beginsWith" text="Eligible">
      <formula>LEFT(G6,LEN("Eligible"))="Eligible"</formula>
    </cfRule>
  </conditionalFormatting>
  <conditionalFormatting sqref="C8">
    <cfRule type="containsText" dxfId="44" priority="74" operator="containsText" text="NO">
      <formula>NOT(ISERROR(SEARCH("NO",C8)))</formula>
    </cfRule>
    <cfRule type="containsText" dxfId="43" priority="75" operator="containsText" text="YES">
      <formula>NOT(ISERROR(SEARCH("YES",C8)))</formula>
    </cfRule>
  </conditionalFormatting>
  <conditionalFormatting sqref="C11">
    <cfRule type="containsText" dxfId="42" priority="45" operator="containsText" text="NO">
      <formula>NOT(ISERROR(SEARCH("NO",C11)))</formula>
    </cfRule>
    <cfRule type="containsText" dxfId="41" priority="46" operator="containsText" text="YES">
      <formula>NOT(ISERROR(SEARCH("YES",C11)))</formula>
    </cfRule>
  </conditionalFormatting>
  <conditionalFormatting sqref="C12">
    <cfRule type="containsText" dxfId="40" priority="42" operator="containsText" text="TAKEN">
      <formula>NOT(ISERROR(SEARCH("TAKEN",C12)))</formula>
    </cfRule>
    <cfRule type="beginsWith" dxfId="39" priority="43" operator="beginsWith" text="Not">
      <formula>LEFT(C12,LEN("Not"))="Not"</formula>
    </cfRule>
    <cfRule type="beginsWith" dxfId="38" priority="44" operator="beginsWith" text="Eligible">
      <formula>LEFT(C12,LEN("Eligible"))="Eligible"</formula>
    </cfRule>
  </conditionalFormatting>
  <conditionalFormatting sqref="C14:C16">
    <cfRule type="containsText" dxfId="37" priority="39" operator="containsText" text="TAKEN">
      <formula>NOT(ISERROR(SEARCH("TAKEN",C14)))</formula>
    </cfRule>
    <cfRule type="beginsWith" dxfId="36" priority="40" operator="beginsWith" text="Not">
      <formula>LEFT(C14,LEN("Not"))="Not"</formula>
    </cfRule>
    <cfRule type="beginsWith" dxfId="35" priority="41" operator="beginsWith" text="Eligible">
      <formula>LEFT(C14,LEN("Eligible"))="Eligible"</formula>
    </cfRule>
  </conditionalFormatting>
  <conditionalFormatting sqref="C13">
    <cfRule type="containsText" dxfId="34" priority="37" operator="containsText" text="NO">
      <formula>NOT(ISERROR(SEARCH("NO",C13)))</formula>
    </cfRule>
    <cfRule type="containsText" dxfId="33" priority="38" operator="containsText" text="YES">
      <formula>NOT(ISERROR(SEARCH("YES",C13)))</formula>
    </cfRule>
  </conditionalFormatting>
  <conditionalFormatting sqref="C19">
    <cfRule type="containsText" dxfId="32" priority="34" operator="containsText" text="TAKEN">
      <formula>NOT(ISERROR(SEARCH("TAKEN",C19)))</formula>
    </cfRule>
    <cfRule type="beginsWith" dxfId="31" priority="35" operator="beginsWith" text="Not">
      <formula>LEFT(C19,LEN("Not"))="Not"</formula>
    </cfRule>
    <cfRule type="beginsWith" dxfId="30" priority="36" operator="beginsWith" text="Eligible">
      <formula>LEFT(C19,LEN("Eligible"))="Eligible"</formula>
    </cfRule>
  </conditionalFormatting>
  <conditionalFormatting sqref="C19">
    <cfRule type="containsText" dxfId="29" priority="31" operator="containsText" text="TAKEN">
      <formula>NOT(ISERROR(SEARCH("TAKEN",C19)))</formula>
    </cfRule>
    <cfRule type="beginsWith" dxfId="28" priority="32" operator="beginsWith" text="Not">
      <formula>LEFT(C19,LEN("Not"))="Not"</formula>
    </cfRule>
    <cfRule type="beginsWith" dxfId="27" priority="33" operator="beginsWith" text="Eligible">
      <formula>LEFT(C19,LEN("Eligible"))="Eligible"</formula>
    </cfRule>
  </conditionalFormatting>
  <conditionalFormatting sqref="C17">
    <cfRule type="containsText" dxfId="26" priority="29" operator="containsText" text="NO">
      <formula>NOT(ISERROR(SEARCH("NO",C17)))</formula>
    </cfRule>
    <cfRule type="containsText" dxfId="25" priority="30" operator="containsText" text="YES">
      <formula>NOT(ISERROR(SEARCH("YES",C17)))</formula>
    </cfRule>
  </conditionalFormatting>
  <conditionalFormatting sqref="C18">
    <cfRule type="containsText" dxfId="24" priority="26" operator="containsText" text="TAKEN">
      <formula>NOT(ISERROR(SEARCH("TAKEN",C18)))</formula>
    </cfRule>
    <cfRule type="beginsWith" dxfId="23" priority="27" operator="beginsWith" text="Not">
      <formula>LEFT(C18,LEN("Not"))="Not"</formula>
    </cfRule>
    <cfRule type="beginsWith" dxfId="22" priority="28" operator="beginsWith" text="Eligible">
      <formula>LEFT(C18,LEN("Eligible"))="Eligible"</formula>
    </cfRule>
  </conditionalFormatting>
  <conditionalFormatting sqref="G9:G10">
    <cfRule type="containsText" dxfId="21" priority="23" operator="containsText" text="TAKEN">
      <formula>NOT(ISERROR(SEARCH("TAKEN",G9)))</formula>
    </cfRule>
    <cfRule type="beginsWith" dxfId="20" priority="24" operator="beginsWith" text="Not">
      <formula>LEFT(G9,LEN("Not"))="Not"</formula>
    </cfRule>
    <cfRule type="beginsWith" dxfId="19" priority="25" operator="beginsWith" text="Eligible">
      <formula>LEFT(G9,LEN("Eligible"))="Eligible"</formula>
    </cfRule>
  </conditionalFormatting>
  <conditionalFormatting sqref="G11">
    <cfRule type="containsText" dxfId="18" priority="20" operator="containsText" text="TAKEN">
      <formula>NOT(ISERROR(SEARCH("TAKEN",G11)))</formula>
    </cfRule>
    <cfRule type="beginsWith" dxfId="17" priority="21" operator="beginsWith" text="Not">
      <formula>LEFT(G11,LEN("Not"))="Not"</formula>
    </cfRule>
    <cfRule type="beginsWith" dxfId="16" priority="22" operator="beginsWith" text="Eligible">
      <formula>LEFT(G11,LEN("Eligible"))="Eligible"</formula>
    </cfRule>
  </conditionalFormatting>
  <conditionalFormatting sqref="G15:G16">
    <cfRule type="containsText" dxfId="15" priority="14" operator="containsText" text="TAKEN">
      <formula>NOT(ISERROR(SEARCH("TAKEN",G15)))</formula>
    </cfRule>
    <cfRule type="beginsWith" dxfId="14" priority="15" operator="beginsWith" text="Not">
      <formula>LEFT(G15,LEN("Not"))="Not"</formula>
    </cfRule>
    <cfRule type="beginsWith" dxfId="13" priority="16" operator="beginsWith" text="Eligible">
      <formula>LEFT(G15,LEN("Eligible"))="Eligible"</formula>
    </cfRule>
  </conditionalFormatting>
  <conditionalFormatting sqref="G14">
    <cfRule type="containsText" dxfId="12" priority="11" operator="containsText" text="TAKEN">
      <formula>NOT(ISERROR(SEARCH("TAKEN",G14)))</formula>
    </cfRule>
    <cfRule type="beginsWith" dxfId="11" priority="12" operator="beginsWith" text="Not">
      <formula>LEFT(G14,LEN("Not"))="Not"</formula>
    </cfRule>
    <cfRule type="beginsWith" dxfId="10" priority="13" operator="beginsWith" text="Eligible">
      <formula>LEFT(G14,LEN("Eligible"))="Eligible"</formula>
    </cfRule>
  </conditionalFormatting>
  <conditionalFormatting sqref="G17">
    <cfRule type="containsText" dxfId="9" priority="8" operator="containsText" text="TAKEN">
      <formula>NOT(ISERROR(SEARCH("TAKEN",G17)))</formula>
    </cfRule>
    <cfRule type="beginsWith" dxfId="8" priority="9" operator="beginsWith" text="Not">
      <formula>LEFT(G17,LEN("Not"))="Not"</formula>
    </cfRule>
    <cfRule type="beginsWith" dxfId="7" priority="10" operator="beginsWith" text="Eligible">
      <formula>LEFT(G17,LEN("Eligible"))="Eligible"</formula>
    </cfRule>
  </conditionalFormatting>
  <conditionalFormatting sqref="G12">
    <cfRule type="containsText" dxfId="6" priority="5" operator="containsText" text="TAKEN">
      <formula>NOT(ISERROR(SEARCH("TAKEN",G12)))</formula>
    </cfRule>
    <cfRule type="beginsWith" dxfId="5" priority="6" operator="beginsWith" text="Not">
      <formula>LEFT(G12,LEN("Not"))="Not"</formula>
    </cfRule>
    <cfRule type="beginsWith" dxfId="4" priority="7" operator="beginsWith" text="Eligible">
      <formula>LEFT(G12,LEN("Eligible"))="Eligible"</formula>
    </cfRule>
  </conditionalFormatting>
  <conditionalFormatting sqref="N18">
    <cfRule type="containsText" dxfId="3" priority="3" operator="containsText" text="NO">
      <formula>NOT(ISERROR(SEARCH("NO",N18)))</formula>
    </cfRule>
    <cfRule type="containsText" dxfId="2" priority="4" operator="containsText" text="YES">
      <formula>NOT(ISERROR(SEARCH("YES",N18)))</formula>
    </cfRule>
  </conditionalFormatting>
  <conditionalFormatting sqref="N19:N26">
    <cfRule type="containsText" dxfId="1" priority="1" operator="containsText" text="NO">
      <formula>NOT(ISERROR(SEARCH("NO",N19)))</formula>
    </cfRule>
    <cfRule type="containsText" dxfId="0" priority="2" operator="containsText" text="YES">
      <formula>NOT(ISERROR(SEARCH("YES",N19)))</formula>
    </cfRule>
  </conditionalFormatting>
  <hyperlinks>
    <hyperlink ref="O7:P7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'M:\IET Files\IET Students\Advising\Advising Fillable Sheets\Version 2\[oshe_aa.xlsx]Selections'!#REF!</xm:f>
          </x14:formula1>
          <xm:sqref>C8 C11 C13 C17</xm:sqref>
        </x14:dataValidation>
        <x14:dataValidation type="list" allowBlank="1" showInputMessage="1" showErrorMessage="1">
          <x14:formula1>
            <xm:f>Selections!$A$1:$A$2</xm:f>
          </x14:formula1>
          <xm:sqref>N18:N26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43</v>
      </c>
      <c r="C2" s="1" t="s">
        <v>43</v>
      </c>
      <c r="D2" t="s">
        <v>2</v>
      </c>
    </row>
    <row r="3" spans="1:4" x14ac:dyDescent="0.25">
      <c r="B3" s="1" t="s">
        <v>44</v>
      </c>
      <c r="C3" s="1" t="s">
        <v>44</v>
      </c>
      <c r="D3" t="s">
        <v>3</v>
      </c>
    </row>
    <row r="4" spans="1:4" x14ac:dyDescent="0.25">
      <c r="B4" s="1" t="s">
        <v>45</v>
      </c>
      <c r="C4" s="1" t="s">
        <v>45</v>
      </c>
      <c r="D4" t="s">
        <v>4</v>
      </c>
    </row>
    <row r="5" spans="1:4" x14ac:dyDescent="0.25">
      <c r="B5" s="1" t="s">
        <v>46</v>
      </c>
      <c r="C5" s="1" t="s">
        <v>47</v>
      </c>
      <c r="D5" t="s">
        <v>5</v>
      </c>
    </row>
    <row r="6" spans="1:4" x14ac:dyDescent="0.25">
      <c r="B6" s="1" t="s">
        <v>47</v>
      </c>
      <c r="C6" s="1" t="s">
        <v>71</v>
      </c>
    </row>
    <row r="7" spans="1:4" x14ac:dyDescent="0.25">
      <c r="B7" s="1" t="s">
        <v>71</v>
      </c>
    </row>
  </sheetData>
  <sheetProtection algorithmName="SHA-512" hashValue="jEVOEfvzQH6ZyrPDLYmHbRDLn4YAkeQnIJpNGENR7AtDrnMcgQo5emOFZYRtL5uq5Mv2N5lSR+Zh+M3EFUA2PA==" saltValue="DZX4s94mcMdggZXewYp0W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Drafting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2023-06-01T16:45:21Z</dcterms:modified>
</cp:coreProperties>
</file>